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50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'Лист1'!$A$1:$F$85</definedName>
  </definedNames>
  <calcPr fullCalcOnLoad="1"/>
</workbook>
</file>

<file path=xl/sharedStrings.xml><?xml version="1.0" encoding="utf-8"?>
<sst xmlns="http://schemas.openxmlformats.org/spreadsheetml/2006/main" count="184" uniqueCount="142">
  <si>
    <t>0.2</t>
  </si>
  <si>
    <t>0.4</t>
  </si>
  <si>
    <t>0.75</t>
  </si>
  <si>
    <t>1.5</t>
  </si>
  <si>
    <t>2.2</t>
  </si>
  <si>
    <t>5.5</t>
  </si>
  <si>
    <t>7.5</t>
  </si>
  <si>
    <t>18.5</t>
  </si>
  <si>
    <t>MX2-A4110-E</t>
  </si>
  <si>
    <t>MX2-A4150-E</t>
  </si>
  <si>
    <t>MX2-AB002E</t>
  </si>
  <si>
    <t>MX2-AB004E</t>
  </si>
  <si>
    <t>MX2-AB007E</t>
  </si>
  <si>
    <t>MX2-AB015E</t>
  </si>
  <si>
    <t>MX2-AB022E</t>
  </si>
  <si>
    <t>MX2-A4004-E</t>
  </si>
  <si>
    <t>MX2-A4007-E</t>
  </si>
  <si>
    <t>MX2-A4015-E</t>
  </si>
  <si>
    <t>MX2-A4022-E</t>
  </si>
  <si>
    <t>MX2-A4030-E</t>
  </si>
  <si>
    <t>MX2-A4040-E</t>
  </si>
  <si>
    <t>MX2-A4055-E</t>
  </si>
  <si>
    <t>MX2-A4075-E</t>
  </si>
  <si>
    <t>розн.</t>
  </si>
  <si>
    <t>JX-AB002-EF</t>
  </si>
  <si>
    <t>JX-AB004-EF</t>
  </si>
  <si>
    <t>JX-AB007-EF</t>
  </si>
  <si>
    <t>JX-AB015-EF</t>
  </si>
  <si>
    <t>JX-AB022-EF</t>
  </si>
  <si>
    <t>JX-A4004-EF</t>
  </si>
  <si>
    <t>JX-A4007-EF</t>
  </si>
  <si>
    <t>JX-A4015-EF</t>
  </si>
  <si>
    <t>JX-A4022-EF</t>
  </si>
  <si>
    <t>JX-A4040-EF</t>
  </si>
  <si>
    <t>JX-A4055-EF</t>
  </si>
  <si>
    <t>JX-A4075-EF</t>
  </si>
  <si>
    <t>RX-A4007-EF</t>
  </si>
  <si>
    <t>RX-A4015-EF</t>
  </si>
  <si>
    <t>RX-A4022-EF</t>
  </si>
  <si>
    <t>RX-A4040-EF</t>
  </si>
  <si>
    <t>RX-A4055-EF</t>
  </si>
  <si>
    <t>RX-A4075-EF</t>
  </si>
  <si>
    <t>RX-A4110-EF</t>
  </si>
  <si>
    <t>RX-A4150-EF</t>
  </si>
  <si>
    <t>RX-A4185-EF</t>
  </si>
  <si>
    <t>RX-A4220-EF</t>
  </si>
  <si>
    <t>RX-A4300-EF</t>
  </si>
  <si>
    <t>RX-A4370-EF</t>
  </si>
  <si>
    <t>RX-A4450-EF</t>
  </si>
  <si>
    <t>RX-A4550-EF</t>
  </si>
  <si>
    <t>RX-B4750-EF</t>
  </si>
  <si>
    <t>RX-B4900-EF</t>
  </si>
  <si>
    <t>RX-B411K-EF</t>
  </si>
  <si>
    <t>RX-B413K-EF</t>
  </si>
  <si>
    <t>X200-002SFEF</t>
  </si>
  <si>
    <t>X200-004SFEF</t>
  </si>
  <si>
    <t>X200-007SFEF</t>
  </si>
  <si>
    <t>X200-015SFEF</t>
  </si>
  <si>
    <t>X200-022SFEF</t>
  </si>
  <si>
    <t>X200-004HFEF</t>
  </si>
  <si>
    <t>X200-007HFEF</t>
  </si>
  <si>
    <t>X200-015HFEF</t>
  </si>
  <si>
    <t>X200-022HFEF</t>
  </si>
  <si>
    <t>X200-040HFEF</t>
  </si>
  <si>
    <t>X200-055HFEF</t>
  </si>
  <si>
    <t>X200-075HFEF</t>
  </si>
  <si>
    <t>SJ700B-075HFF</t>
  </si>
  <si>
    <t>SJ700B-110HFF</t>
  </si>
  <si>
    <t>SJ700B-150HFF</t>
  </si>
  <si>
    <t>SJ700B-185HFF</t>
  </si>
  <si>
    <t>SJ700B-220HFF</t>
  </si>
  <si>
    <t>SJ700B-300HFF</t>
  </si>
  <si>
    <t>SJ700B-370HFF</t>
  </si>
  <si>
    <t>SJ700B-450HFF</t>
  </si>
  <si>
    <t>SJ700B-550HFF</t>
  </si>
  <si>
    <t>SJ700B-750HFF</t>
  </si>
  <si>
    <t>SJ700B-900HFF</t>
  </si>
  <si>
    <t xml:space="preserve"> SJ700B-1100HFF</t>
  </si>
  <si>
    <t xml:space="preserve"> SJ700B-1320HFF</t>
  </si>
  <si>
    <t>SJ700B-1600HFF</t>
  </si>
  <si>
    <t>WJ200-004HFE</t>
  </si>
  <si>
    <t>WJ200-007HFE</t>
  </si>
  <si>
    <t>WJ200-015HFE</t>
  </si>
  <si>
    <t>WJ200-022HFE</t>
  </si>
  <si>
    <t>WJ200-030HFE</t>
  </si>
  <si>
    <t>WJ200-040HFE</t>
  </si>
  <si>
    <t>WJ200-055HFE</t>
  </si>
  <si>
    <t>WJ200-075HFE</t>
  </si>
  <si>
    <t>WJ200-110HFE</t>
  </si>
  <si>
    <t>WJ200-150HFE</t>
  </si>
  <si>
    <t>WJ200-002SFE</t>
  </si>
  <si>
    <t>WJ200-004SFE</t>
  </si>
  <si>
    <t>WJ200-007SFE</t>
  </si>
  <si>
    <t>WJ200-015SFE</t>
  </si>
  <si>
    <t>WJ200-022SFE</t>
  </si>
  <si>
    <t>SJ700-007HFEF2</t>
  </si>
  <si>
    <t>SJ700-015HFEF2</t>
  </si>
  <si>
    <t>SJ700-022HFEF2</t>
  </si>
  <si>
    <t>SJ700-037HFEF2</t>
  </si>
  <si>
    <t>SJ700-055HFEF2</t>
  </si>
  <si>
    <t>SJ700-075HFEF2</t>
  </si>
  <si>
    <t>SJ700-110HFEF2</t>
  </si>
  <si>
    <t>SJ700-150HFEF2</t>
  </si>
  <si>
    <t>SJ700-185HFEF2</t>
  </si>
  <si>
    <t>SJ700-220HFEF2</t>
  </si>
  <si>
    <t>SJ700-300HFEF2</t>
  </si>
  <si>
    <t>SJ700-370HFEF2</t>
  </si>
  <si>
    <t>SJ700-450HFEF2</t>
  </si>
  <si>
    <t>SJ700-550HFEF2</t>
  </si>
  <si>
    <t>SJ700-750HFEF2</t>
  </si>
  <si>
    <t>SJ700-900HFEF2</t>
  </si>
  <si>
    <t xml:space="preserve"> SJ700-1100HFEF2</t>
  </si>
  <si>
    <t xml:space="preserve"> SJ700-1320HFEF2</t>
  </si>
  <si>
    <t>HITACHI</t>
  </si>
  <si>
    <t>Маркировка</t>
  </si>
  <si>
    <t>кВт</t>
  </si>
  <si>
    <t>SJ700-1850HFE2</t>
  </si>
  <si>
    <t>SJ700-2200HFE2</t>
  </si>
  <si>
    <t>SJ700-3150HFE2</t>
  </si>
  <si>
    <t>SJ700-4000HFE2</t>
  </si>
  <si>
    <t>NES1-002SBE</t>
  </si>
  <si>
    <t>NES1-004SBE</t>
  </si>
  <si>
    <t>NES1-007SBE</t>
  </si>
  <si>
    <t>NES1-015SBE</t>
  </si>
  <si>
    <t>NES1-022SBE</t>
  </si>
  <si>
    <t>NES1-004HBE</t>
  </si>
  <si>
    <t>NES1-007HBE</t>
  </si>
  <si>
    <t>NES1-015HBE</t>
  </si>
  <si>
    <t>NES1-022HBE</t>
  </si>
  <si>
    <t>HITACHI-OMRON</t>
  </si>
  <si>
    <t>Преобразователи частоты  HITACHI  и  HITACHI - OMRON</t>
  </si>
  <si>
    <t>Серия NES1</t>
  </si>
  <si>
    <t>Серия Х200</t>
  </si>
  <si>
    <t>Серия WJ200</t>
  </si>
  <si>
    <t>Серия SJ700</t>
  </si>
  <si>
    <t>Серия SJ700 B</t>
  </si>
  <si>
    <t>однофазный преобразователь  (вход 1х220В, выход 3х220В)</t>
  </si>
  <si>
    <t>трехфазный преобразователь  (вход 3х380В, выход 3х380В)</t>
  </si>
  <si>
    <t>трехфазный векторный преобразователь  (вход 3х380В, выход 3х380В)</t>
  </si>
  <si>
    <t>курс</t>
  </si>
  <si>
    <t>розн. Є</t>
  </si>
  <si>
    <t>курс: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</si>
</sst>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0" fillId="33" borderId="10" xfId="0" applyFont="1" applyFill="1" applyBorder="1" applyAlignment="1">
      <alignment horizontal="center" wrapText="1"/>
    </xf>
    <xf numFmtId="0" fontId="0" fillId="0" borderId="0" xfId="0" applyNumberFormat="1" applyFont="1" applyAlignment="1">
      <alignment horizontal="center" vertical="center"/>
    </xf>
    <xf numFmtId="0" fontId="31" fillId="0" borderId="0" xfId="0" applyFont="1" applyAlignment="1">
      <alignment vertical="center" textRotation="90"/>
    </xf>
    <xf numFmtId="0" fontId="41" fillId="0" borderId="11" xfId="0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40" fillId="33" borderId="13" xfId="0" applyFont="1" applyFill="1" applyBorder="1" applyAlignment="1">
      <alignment horizontal="center" wrapText="1"/>
    </xf>
    <xf numFmtId="9" fontId="0" fillId="0" borderId="15" xfId="0" applyNumberFormat="1" applyFont="1" applyBorder="1" applyAlignment="1">
      <alignment horizontal="center" vertical="center"/>
    </xf>
    <xf numFmtId="14" fontId="42" fillId="0" borderId="16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3" fillId="0" borderId="17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9" fontId="0" fillId="0" borderId="20" xfId="0" applyNumberForma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9" fontId="7" fillId="0" borderId="11" xfId="0" applyNumberFormat="1" applyFont="1" applyBorder="1" applyAlignment="1">
      <alignment horizontal="center" vertical="center"/>
    </xf>
    <xf numFmtId="9" fontId="7" fillId="0" borderId="14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9" fontId="7" fillId="0" borderId="15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4" fillId="0" borderId="21" xfId="0" applyFont="1" applyBorder="1" applyAlignment="1">
      <alignment horizontal="left" vertical="center"/>
    </xf>
    <xf numFmtId="0" fontId="31" fillId="0" borderId="22" xfId="0" applyFont="1" applyBorder="1" applyAlignment="1">
      <alignment horizontal="center" vertical="center" textRotation="90" wrapText="1"/>
    </xf>
    <xf numFmtId="0" fontId="31" fillId="0" borderId="23" xfId="0" applyFont="1" applyBorder="1" applyAlignment="1">
      <alignment horizontal="center" vertical="center" textRotation="90"/>
    </xf>
    <xf numFmtId="0" fontId="31" fillId="0" borderId="24" xfId="0" applyFont="1" applyBorder="1" applyAlignment="1">
      <alignment horizontal="center" vertical="center" textRotation="90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view="pageBreakPreview" zoomScaleSheetLayoutView="10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7" sqref="C7"/>
    </sheetView>
  </sheetViews>
  <sheetFormatPr defaultColWidth="8.8515625" defaultRowHeight="15"/>
  <cols>
    <col min="1" max="1" width="4.28125" style="9" customWidth="1"/>
    <col min="2" max="2" width="22.8515625" style="1" customWidth="1"/>
    <col min="3" max="3" width="22.28125" style="1" customWidth="1"/>
    <col min="4" max="4" width="18.28125" style="8" customWidth="1"/>
    <col min="5" max="5" width="15.57421875" style="35" customWidth="1"/>
    <col min="6" max="6" width="15.421875" style="35" customWidth="1"/>
    <col min="7" max="7" width="5.28125" style="2" hidden="1" customWidth="1"/>
    <col min="8" max="8" width="10.57421875" style="1" hidden="1" customWidth="1"/>
    <col min="9" max="16384" width="8.8515625" style="2" customWidth="1"/>
  </cols>
  <sheetData>
    <row r="1" spans="1:8" ht="25.5" customHeight="1">
      <c r="A1" s="23" t="s">
        <v>130</v>
      </c>
      <c r="B1" s="24"/>
      <c r="C1" s="24"/>
      <c r="D1" s="24"/>
      <c r="E1" s="27" t="s">
        <v>141</v>
      </c>
      <c r="F1" s="36">
        <v>12.5</v>
      </c>
      <c r="H1" s="21"/>
    </row>
    <row r="2" spans="1:7" s="1" customFormat="1" ht="15">
      <c r="A2" s="52" t="s">
        <v>114</v>
      </c>
      <c r="B2" s="53"/>
      <c r="C2" s="53"/>
      <c r="D2" s="54" t="s">
        <v>115</v>
      </c>
      <c r="E2" s="40"/>
      <c r="F2" s="41"/>
      <c r="G2" s="25" t="s">
        <v>139</v>
      </c>
    </row>
    <row r="3" spans="1:8" s="1" customFormat="1" ht="15.75" thickBot="1">
      <c r="A3" s="50" t="s">
        <v>113</v>
      </c>
      <c r="B3" s="51"/>
      <c r="C3" s="10" t="s">
        <v>129</v>
      </c>
      <c r="D3" s="55"/>
      <c r="E3" s="28">
        <v>-0.05</v>
      </c>
      <c r="F3" s="29" t="s">
        <v>23</v>
      </c>
      <c r="G3" s="25">
        <f>F1</f>
        <v>12.5</v>
      </c>
      <c r="H3" s="26" t="s">
        <v>140</v>
      </c>
    </row>
    <row r="4" spans="1:8" ht="15" customHeight="1">
      <c r="A4" s="37" t="s">
        <v>131</v>
      </c>
      <c r="B4" s="44" t="s">
        <v>136</v>
      </c>
      <c r="C4" s="45"/>
      <c r="D4" s="45"/>
      <c r="E4" s="45"/>
      <c r="F4" s="46"/>
      <c r="G4" s="22"/>
      <c r="H4" s="2"/>
    </row>
    <row r="5" spans="1:8" ht="15" customHeight="1">
      <c r="A5" s="38"/>
      <c r="B5" s="6" t="s">
        <v>120</v>
      </c>
      <c r="C5" s="6"/>
      <c r="D5" s="4" t="s">
        <v>0</v>
      </c>
      <c r="E5" s="30">
        <f>ROUNDUP(PRODUCT(F5,0.95),0)</f>
        <v>1366</v>
      </c>
      <c r="F5" s="31">
        <f>H5*G$3</f>
        <v>1437.5</v>
      </c>
      <c r="H5" s="11">
        <v>115</v>
      </c>
    </row>
    <row r="6" spans="1:8" ht="15" customHeight="1">
      <c r="A6" s="38"/>
      <c r="B6" s="6" t="s">
        <v>121</v>
      </c>
      <c r="C6" s="6"/>
      <c r="D6" s="4" t="s">
        <v>1</v>
      </c>
      <c r="E6" s="30">
        <f>ROUNDUP(PRODUCT(F6,0.95),0)</f>
        <v>1437</v>
      </c>
      <c r="F6" s="31">
        <f>H6*G$3</f>
        <v>1512.5</v>
      </c>
      <c r="H6" s="11">
        <v>121</v>
      </c>
    </row>
    <row r="7" spans="1:8" ht="15" customHeight="1">
      <c r="A7" s="38"/>
      <c r="B7" s="6" t="s">
        <v>122</v>
      </c>
      <c r="C7" s="6"/>
      <c r="D7" s="4" t="s">
        <v>2</v>
      </c>
      <c r="E7" s="30">
        <f>ROUNDUP(PRODUCT(F7,0.95),0)</f>
        <v>1580</v>
      </c>
      <c r="F7" s="31">
        <f>H7*G$3</f>
        <v>1662.5</v>
      </c>
      <c r="H7" s="11">
        <v>133</v>
      </c>
    </row>
    <row r="8" spans="1:8" ht="15" customHeight="1">
      <c r="A8" s="38"/>
      <c r="B8" s="6" t="s">
        <v>123</v>
      </c>
      <c r="C8" s="6"/>
      <c r="D8" s="4" t="s">
        <v>3</v>
      </c>
      <c r="E8" s="30">
        <f>ROUNDUP(PRODUCT(F8,0.95),0)</f>
        <v>1853</v>
      </c>
      <c r="F8" s="31">
        <f>H8*G$3</f>
        <v>1950</v>
      </c>
      <c r="H8" s="11">
        <v>156</v>
      </c>
    </row>
    <row r="9" spans="1:8" ht="15" customHeight="1">
      <c r="A9" s="38"/>
      <c r="B9" s="6" t="s">
        <v>124</v>
      </c>
      <c r="C9" s="6"/>
      <c r="D9" s="4" t="s">
        <v>4</v>
      </c>
      <c r="E9" s="30">
        <f>ROUNDUP(PRODUCT(F9,0.95),0)</f>
        <v>2221</v>
      </c>
      <c r="F9" s="31">
        <f>H9*G$3</f>
        <v>2337.5</v>
      </c>
      <c r="H9" s="11">
        <v>187</v>
      </c>
    </row>
    <row r="10" spans="1:8" ht="15" customHeight="1">
      <c r="A10" s="38"/>
      <c r="B10" s="42" t="s">
        <v>137</v>
      </c>
      <c r="C10" s="43"/>
      <c r="D10" s="40"/>
      <c r="E10" s="40"/>
      <c r="F10" s="41"/>
      <c r="H10" s="2"/>
    </row>
    <row r="11" spans="1:8" ht="15" customHeight="1">
      <c r="A11" s="38"/>
      <c r="B11" s="6" t="s">
        <v>125</v>
      </c>
      <c r="C11" s="6"/>
      <c r="D11" s="4" t="s">
        <v>1</v>
      </c>
      <c r="E11" s="30">
        <f>ROUNDUP(PRODUCT(F11,0.95),0)</f>
        <v>2138</v>
      </c>
      <c r="F11" s="31">
        <f>H11*G$3</f>
        <v>2250</v>
      </c>
      <c r="H11" s="11">
        <v>180</v>
      </c>
    </row>
    <row r="12" spans="1:8" ht="15" customHeight="1">
      <c r="A12" s="38"/>
      <c r="B12" s="6" t="s">
        <v>126</v>
      </c>
      <c r="C12" s="6"/>
      <c r="D12" s="4" t="s">
        <v>2</v>
      </c>
      <c r="E12" s="30">
        <f>ROUNDUP(PRODUCT(F12,0.95),0)</f>
        <v>1912</v>
      </c>
      <c r="F12" s="31">
        <f>H12*G$3</f>
        <v>2012.5</v>
      </c>
      <c r="H12" s="11">
        <v>161</v>
      </c>
    </row>
    <row r="13" spans="1:8" ht="15" customHeight="1">
      <c r="A13" s="38"/>
      <c r="B13" s="6" t="s">
        <v>127</v>
      </c>
      <c r="C13" s="6"/>
      <c r="D13" s="4" t="s">
        <v>3</v>
      </c>
      <c r="E13" s="30">
        <f>ROUNDUP(PRODUCT(F13,0.95),0)</f>
        <v>2447</v>
      </c>
      <c r="F13" s="31">
        <f>H13*G$3</f>
        <v>2575</v>
      </c>
      <c r="H13" s="11">
        <v>206</v>
      </c>
    </row>
    <row r="14" spans="1:8" ht="15" customHeight="1" thickBot="1">
      <c r="A14" s="39"/>
      <c r="B14" s="12" t="s">
        <v>128</v>
      </c>
      <c r="C14" s="12"/>
      <c r="D14" s="13" t="s">
        <v>4</v>
      </c>
      <c r="E14" s="32">
        <f>ROUNDUP(PRODUCT(F14,0.95),0)</f>
        <v>2755</v>
      </c>
      <c r="F14" s="31">
        <f>H14*G$3</f>
        <v>2900</v>
      </c>
      <c r="H14" s="14">
        <v>232</v>
      </c>
    </row>
    <row r="15" spans="1:8" ht="15" customHeight="1">
      <c r="A15" s="37" t="s">
        <v>132</v>
      </c>
      <c r="B15" s="44" t="s">
        <v>136</v>
      </c>
      <c r="C15" s="45"/>
      <c r="D15" s="47"/>
      <c r="E15" s="47"/>
      <c r="F15" s="48"/>
      <c r="H15" s="2"/>
    </row>
    <row r="16" spans="1:8" ht="15">
      <c r="A16" s="38"/>
      <c r="B16" s="6" t="s">
        <v>54</v>
      </c>
      <c r="C16" s="6" t="s">
        <v>24</v>
      </c>
      <c r="D16" s="4" t="s">
        <v>0</v>
      </c>
      <c r="E16" s="30">
        <f>ROUNDUP(PRODUCT(F16,0.95),0)</f>
        <v>1746</v>
      </c>
      <c r="F16" s="31">
        <f>H16*G$3</f>
        <v>1837.5</v>
      </c>
      <c r="H16" s="11">
        <v>147</v>
      </c>
    </row>
    <row r="17" spans="1:8" ht="15">
      <c r="A17" s="38"/>
      <c r="B17" s="6" t="s">
        <v>55</v>
      </c>
      <c r="C17" s="6" t="s">
        <v>25</v>
      </c>
      <c r="D17" s="4" t="s">
        <v>1</v>
      </c>
      <c r="E17" s="30">
        <f aca="true" t="shared" si="0" ref="E17:E82">ROUNDUP(PRODUCT(F17,0.95),0)</f>
        <v>1924</v>
      </c>
      <c r="F17" s="31">
        <f>H17*G$3</f>
        <v>2025</v>
      </c>
      <c r="H17" s="11">
        <v>162</v>
      </c>
    </row>
    <row r="18" spans="1:8" ht="15">
      <c r="A18" s="38"/>
      <c r="B18" s="6" t="s">
        <v>56</v>
      </c>
      <c r="C18" s="6" t="s">
        <v>26</v>
      </c>
      <c r="D18" s="4" t="s">
        <v>2</v>
      </c>
      <c r="E18" s="30">
        <f t="shared" si="0"/>
        <v>2328</v>
      </c>
      <c r="F18" s="31">
        <f>H18*G$3</f>
        <v>2450</v>
      </c>
      <c r="H18" s="11">
        <v>196</v>
      </c>
    </row>
    <row r="19" spans="1:8" ht="15">
      <c r="A19" s="38"/>
      <c r="B19" s="6" t="s">
        <v>57</v>
      </c>
      <c r="C19" s="6" t="s">
        <v>27</v>
      </c>
      <c r="D19" s="4" t="s">
        <v>3</v>
      </c>
      <c r="E19" s="30">
        <f t="shared" si="0"/>
        <v>2779</v>
      </c>
      <c r="F19" s="31">
        <f>H19*G$3</f>
        <v>2925</v>
      </c>
      <c r="H19" s="11">
        <v>234</v>
      </c>
    </row>
    <row r="20" spans="1:8" ht="15">
      <c r="A20" s="38"/>
      <c r="B20" s="6" t="s">
        <v>58</v>
      </c>
      <c r="C20" s="6" t="s">
        <v>28</v>
      </c>
      <c r="D20" s="4" t="s">
        <v>4</v>
      </c>
      <c r="E20" s="30">
        <f t="shared" si="0"/>
        <v>3278</v>
      </c>
      <c r="F20" s="31">
        <f>H20*G$3</f>
        <v>3450</v>
      </c>
      <c r="H20" s="11">
        <v>276</v>
      </c>
    </row>
    <row r="21" spans="1:8" ht="15" customHeight="1">
      <c r="A21" s="38"/>
      <c r="B21" s="42" t="s">
        <v>137</v>
      </c>
      <c r="C21" s="43"/>
      <c r="D21" s="40"/>
      <c r="E21" s="40"/>
      <c r="F21" s="41"/>
      <c r="H21" s="2"/>
    </row>
    <row r="22" spans="1:8" ht="15">
      <c r="A22" s="38"/>
      <c r="B22" s="6" t="s">
        <v>59</v>
      </c>
      <c r="C22" s="6" t="s">
        <v>29</v>
      </c>
      <c r="D22" s="4" t="s">
        <v>1</v>
      </c>
      <c r="E22" s="30">
        <f aca="true" t="shared" si="1" ref="E22:E28">ROUNDUP(PRODUCT(F22,0.95),0)</f>
        <v>3159</v>
      </c>
      <c r="F22" s="31">
        <f aca="true" t="shared" si="2" ref="F22:F28">H22*G$3</f>
        <v>3325</v>
      </c>
      <c r="H22" s="11">
        <v>266</v>
      </c>
    </row>
    <row r="23" spans="1:8" ht="15">
      <c r="A23" s="38"/>
      <c r="B23" s="6" t="s">
        <v>60</v>
      </c>
      <c r="C23" s="6" t="s">
        <v>30</v>
      </c>
      <c r="D23" s="4" t="s">
        <v>2</v>
      </c>
      <c r="E23" s="30">
        <f t="shared" si="1"/>
        <v>3432</v>
      </c>
      <c r="F23" s="31">
        <f t="shared" si="2"/>
        <v>3612.5</v>
      </c>
      <c r="H23" s="11">
        <v>289</v>
      </c>
    </row>
    <row r="24" spans="1:8" ht="15">
      <c r="A24" s="38"/>
      <c r="B24" s="6" t="s">
        <v>61</v>
      </c>
      <c r="C24" s="6" t="s">
        <v>31</v>
      </c>
      <c r="D24" s="4" t="s">
        <v>3</v>
      </c>
      <c r="E24" s="30">
        <f t="shared" si="1"/>
        <v>3682</v>
      </c>
      <c r="F24" s="31">
        <f t="shared" si="2"/>
        <v>3875</v>
      </c>
      <c r="H24" s="11">
        <v>310</v>
      </c>
    </row>
    <row r="25" spans="1:8" ht="15">
      <c r="A25" s="38"/>
      <c r="B25" s="6" t="s">
        <v>62</v>
      </c>
      <c r="C25" s="6" t="s">
        <v>32</v>
      </c>
      <c r="D25" s="4" t="s">
        <v>4</v>
      </c>
      <c r="E25" s="30">
        <f t="shared" si="1"/>
        <v>4477</v>
      </c>
      <c r="F25" s="31">
        <f t="shared" si="2"/>
        <v>4712.5</v>
      </c>
      <c r="H25" s="11">
        <v>377</v>
      </c>
    </row>
    <row r="26" spans="1:8" ht="15">
      <c r="A26" s="38"/>
      <c r="B26" s="6" t="s">
        <v>63</v>
      </c>
      <c r="C26" s="6" t="s">
        <v>33</v>
      </c>
      <c r="D26" s="4">
        <v>4</v>
      </c>
      <c r="E26" s="30">
        <f t="shared" si="1"/>
        <v>5285</v>
      </c>
      <c r="F26" s="31">
        <f t="shared" si="2"/>
        <v>5562.5</v>
      </c>
      <c r="H26" s="11">
        <v>445</v>
      </c>
    </row>
    <row r="27" spans="1:8" ht="15">
      <c r="A27" s="38"/>
      <c r="B27" s="6" t="s">
        <v>64</v>
      </c>
      <c r="C27" s="6" t="s">
        <v>34</v>
      </c>
      <c r="D27" s="4" t="s">
        <v>5</v>
      </c>
      <c r="E27" s="30">
        <f t="shared" si="1"/>
        <v>7387</v>
      </c>
      <c r="F27" s="31">
        <f t="shared" si="2"/>
        <v>7775</v>
      </c>
      <c r="H27" s="11">
        <v>622</v>
      </c>
    </row>
    <row r="28" spans="1:8" ht="15.75" thickBot="1">
      <c r="A28" s="39"/>
      <c r="B28" s="12" t="s">
        <v>65</v>
      </c>
      <c r="C28" s="12" t="s">
        <v>35</v>
      </c>
      <c r="D28" s="13" t="s">
        <v>6</v>
      </c>
      <c r="E28" s="32">
        <f t="shared" si="1"/>
        <v>8420</v>
      </c>
      <c r="F28" s="31">
        <f t="shared" si="2"/>
        <v>8862.5</v>
      </c>
      <c r="H28" s="14">
        <v>709</v>
      </c>
    </row>
    <row r="29" spans="1:8" ht="15" customHeight="1">
      <c r="A29" s="37" t="s">
        <v>133</v>
      </c>
      <c r="B29" s="44" t="s">
        <v>136</v>
      </c>
      <c r="C29" s="45"/>
      <c r="D29" s="47"/>
      <c r="E29" s="47"/>
      <c r="F29" s="48"/>
      <c r="H29" s="2"/>
    </row>
    <row r="30" spans="1:8" ht="15">
      <c r="A30" s="38"/>
      <c r="B30" s="6" t="s">
        <v>90</v>
      </c>
      <c r="C30" s="6" t="s">
        <v>10</v>
      </c>
      <c r="D30" s="4" t="s">
        <v>0</v>
      </c>
      <c r="E30" s="30">
        <f t="shared" si="0"/>
        <v>1900</v>
      </c>
      <c r="F30" s="31">
        <f>H30*G$3</f>
        <v>2000</v>
      </c>
      <c r="H30" s="11">
        <v>160</v>
      </c>
    </row>
    <row r="31" spans="1:8" ht="15">
      <c r="A31" s="38"/>
      <c r="B31" s="6" t="s">
        <v>91</v>
      </c>
      <c r="C31" s="6" t="s">
        <v>11</v>
      </c>
      <c r="D31" s="4" t="s">
        <v>1</v>
      </c>
      <c r="E31" s="30">
        <f t="shared" si="0"/>
        <v>2031</v>
      </c>
      <c r="F31" s="31">
        <f>H31*G$3</f>
        <v>2137.5</v>
      </c>
      <c r="H31" s="11">
        <v>171</v>
      </c>
    </row>
    <row r="32" spans="1:8" ht="15">
      <c r="A32" s="38"/>
      <c r="B32" s="6" t="s">
        <v>92</v>
      </c>
      <c r="C32" s="6" t="s">
        <v>12</v>
      </c>
      <c r="D32" s="4" t="s">
        <v>2</v>
      </c>
      <c r="E32" s="30">
        <f t="shared" si="0"/>
        <v>2494</v>
      </c>
      <c r="F32" s="31">
        <f>H32*G$3</f>
        <v>2625</v>
      </c>
      <c r="H32" s="11">
        <v>210</v>
      </c>
    </row>
    <row r="33" spans="1:8" ht="15">
      <c r="A33" s="38"/>
      <c r="B33" s="6" t="s">
        <v>93</v>
      </c>
      <c r="C33" s="6" t="s">
        <v>13</v>
      </c>
      <c r="D33" s="4" t="s">
        <v>3</v>
      </c>
      <c r="E33" s="30">
        <f t="shared" si="0"/>
        <v>3100</v>
      </c>
      <c r="F33" s="31">
        <f>H33*G$3</f>
        <v>3262.5</v>
      </c>
      <c r="H33" s="11">
        <v>261</v>
      </c>
    </row>
    <row r="34" spans="1:8" ht="15">
      <c r="A34" s="38"/>
      <c r="B34" s="6" t="s">
        <v>94</v>
      </c>
      <c r="C34" s="6" t="s">
        <v>14</v>
      </c>
      <c r="D34" s="4" t="s">
        <v>4</v>
      </c>
      <c r="E34" s="30">
        <f t="shared" si="0"/>
        <v>3765</v>
      </c>
      <c r="F34" s="31">
        <f>H34*G$3</f>
        <v>3962.5</v>
      </c>
      <c r="H34" s="11">
        <v>317</v>
      </c>
    </row>
    <row r="35" spans="1:8" ht="15" customHeight="1">
      <c r="A35" s="38"/>
      <c r="B35" s="42" t="s">
        <v>138</v>
      </c>
      <c r="C35" s="43"/>
      <c r="D35" s="43"/>
      <c r="E35" s="43"/>
      <c r="F35" s="49"/>
      <c r="H35" s="2"/>
    </row>
    <row r="36" spans="1:8" ht="15">
      <c r="A36" s="38"/>
      <c r="B36" s="6" t="s">
        <v>80</v>
      </c>
      <c r="C36" s="6" t="s">
        <v>15</v>
      </c>
      <c r="D36" s="4" t="s">
        <v>1</v>
      </c>
      <c r="E36" s="30">
        <f t="shared" si="0"/>
        <v>3539</v>
      </c>
      <c r="F36" s="31">
        <f aca="true" t="shared" si="3" ref="F36:F45">H36*G$3</f>
        <v>3725</v>
      </c>
      <c r="H36" s="11">
        <v>298</v>
      </c>
    </row>
    <row r="37" spans="1:8" ht="15">
      <c r="A37" s="38"/>
      <c r="B37" s="6" t="s">
        <v>81</v>
      </c>
      <c r="C37" s="6" t="s">
        <v>16</v>
      </c>
      <c r="D37" s="4" t="s">
        <v>2</v>
      </c>
      <c r="E37" s="30">
        <f t="shared" si="0"/>
        <v>3717</v>
      </c>
      <c r="F37" s="31">
        <f t="shared" si="3"/>
        <v>3912.5</v>
      </c>
      <c r="H37" s="11">
        <v>313</v>
      </c>
    </row>
    <row r="38" spans="1:8" ht="15">
      <c r="A38" s="38"/>
      <c r="B38" s="6" t="s">
        <v>82</v>
      </c>
      <c r="C38" s="6" t="s">
        <v>17</v>
      </c>
      <c r="D38" s="4" t="s">
        <v>3</v>
      </c>
      <c r="E38" s="30">
        <f t="shared" si="0"/>
        <v>4097</v>
      </c>
      <c r="F38" s="31">
        <f t="shared" si="3"/>
        <v>4312.5</v>
      </c>
      <c r="H38" s="11">
        <v>345</v>
      </c>
    </row>
    <row r="39" spans="1:8" ht="15">
      <c r="A39" s="38"/>
      <c r="B39" s="6" t="s">
        <v>83</v>
      </c>
      <c r="C39" s="6" t="s">
        <v>18</v>
      </c>
      <c r="D39" s="4" t="s">
        <v>4</v>
      </c>
      <c r="E39" s="30">
        <f t="shared" si="0"/>
        <v>4905</v>
      </c>
      <c r="F39" s="31">
        <f t="shared" si="3"/>
        <v>5162.5</v>
      </c>
      <c r="H39" s="11">
        <v>413</v>
      </c>
    </row>
    <row r="40" spans="1:8" ht="15">
      <c r="A40" s="38"/>
      <c r="B40" s="6" t="s">
        <v>84</v>
      </c>
      <c r="C40" s="6" t="s">
        <v>19</v>
      </c>
      <c r="D40" s="5">
        <v>3</v>
      </c>
      <c r="E40" s="30">
        <f t="shared" si="0"/>
        <v>5427</v>
      </c>
      <c r="F40" s="31">
        <f t="shared" si="3"/>
        <v>5712.5</v>
      </c>
      <c r="H40" s="11">
        <v>457</v>
      </c>
    </row>
    <row r="41" spans="1:8" ht="15">
      <c r="A41" s="38"/>
      <c r="B41" s="6" t="s">
        <v>85</v>
      </c>
      <c r="C41" s="6" t="s">
        <v>20</v>
      </c>
      <c r="D41" s="5">
        <v>4</v>
      </c>
      <c r="E41" s="30">
        <f t="shared" si="0"/>
        <v>5712</v>
      </c>
      <c r="F41" s="31">
        <f t="shared" si="3"/>
        <v>6012.5</v>
      </c>
      <c r="H41" s="11">
        <v>481</v>
      </c>
    </row>
    <row r="42" spans="1:8" ht="15">
      <c r="A42" s="38"/>
      <c r="B42" s="6" t="s">
        <v>86</v>
      </c>
      <c r="C42" s="6" t="s">
        <v>21</v>
      </c>
      <c r="D42" s="4" t="s">
        <v>5</v>
      </c>
      <c r="E42" s="30">
        <f t="shared" si="0"/>
        <v>7494</v>
      </c>
      <c r="F42" s="31">
        <f t="shared" si="3"/>
        <v>7887.5</v>
      </c>
      <c r="H42" s="11">
        <v>631</v>
      </c>
    </row>
    <row r="43" spans="1:8" ht="15">
      <c r="A43" s="38"/>
      <c r="B43" s="6" t="s">
        <v>87</v>
      </c>
      <c r="C43" s="6" t="s">
        <v>22</v>
      </c>
      <c r="D43" s="4" t="s">
        <v>6</v>
      </c>
      <c r="E43" s="30">
        <f t="shared" si="0"/>
        <v>9168</v>
      </c>
      <c r="F43" s="31">
        <f t="shared" si="3"/>
        <v>9650</v>
      </c>
      <c r="H43" s="11">
        <v>772</v>
      </c>
    </row>
    <row r="44" spans="1:8" ht="15">
      <c r="A44" s="38"/>
      <c r="B44" s="6" t="s">
        <v>88</v>
      </c>
      <c r="C44" s="3" t="s">
        <v>8</v>
      </c>
      <c r="D44" s="5">
        <v>11</v>
      </c>
      <c r="E44" s="30">
        <f t="shared" si="0"/>
        <v>10973</v>
      </c>
      <c r="F44" s="31">
        <f t="shared" si="3"/>
        <v>11550</v>
      </c>
      <c r="H44" s="11">
        <v>924</v>
      </c>
    </row>
    <row r="45" spans="1:8" ht="15.75" thickBot="1">
      <c r="A45" s="39"/>
      <c r="B45" s="12" t="s">
        <v>89</v>
      </c>
      <c r="C45" s="15" t="s">
        <v>9</v>
      </c>
      <c r="D45" s="16">
        <v>15</v>
      </c>
      <c r="E45" s="32">
        <f t="shared" si="0"/>
        <v>14013</v>
      </c>
      <c r="F45" s="31">
        <f t="shared" si="3"/>
        <v>14750</v>
      </c>
      <c r="H45" s="14">
        <v>1180</v>
      </c>
    </row>
    <row r="46" spans="1:6" s="1" customFormat="1" ht="15">
      <c r="A46" s="57" t="s">
        <v>114</v>
      </c>
      <c r="B46" s="58"/>
      <c r="C46" s="58"/>
      <c r="D46" s="60" t="s">
        <v>115</v>
      </c>
      <c r="E46" s="47"/>
      <c r="F46" s="48"/>
    </row>
    <row r="47" spans="1:8" s="1" customFormat="1" ht="15.75" thickBot="1">
      <c r="A47" s="50" t="s">
        <v>113</v>
      </c>
      <c r="B47" s="51"/>
      <c r="C47" s="10" t="s">
        <v>129</v>
      </c>
      <c r="D47" s="55"/>
      <c r="E47" s="28">
        <v>-0.05</v>
      </c>
      <c r="F47" s="33" t="s">
        <v>23</v>
      </c>
      <c r="H47" s="20" t="s">
        <v>23</v>
      </c>
    </row>
    <row r="48" spans="1:8" ht="15">
      <c r="A48" s="56" t="s">
        <v>135</v>
      </c>
      <c r="B48" s="44" t="s">
        <v>138</v>
      </c>
      <c r="C48" s="45"/>
      <c r="D48" s="45"/>
      <c r="E48" s="45"/>
      <c r="F48" s="46"/>
      <c r="H48" s="2"/>
    </row>
    <row r="49" spans="1:8" ht="15">
      <c r="A49" s="38"/>
      <c r="B49" s="7" t="s">
        <v>66</v>
      </c>
      <c r="C49" s="7"/>
      <c r="D49" s="4" t="s">
        <v>6</v>
      </c>
      <c r="E49" s="30">
        <f t="shared" si="0"/>
        <v>8859</v>
      </c>
      <c r="F49" s="31">
        <f aca="true" t="shared" si="4" ref="F49:F62">H49*G$3</f>
        <v>9325</v>
      </c>
      <c r="H49" s="11">
        <v>746</v>
      </c>
    </row>
    <row r="50" spans="1:8" ht="15">
      <c r="A50" s="38"/>
      <c r="B50" s="7" t="s">
        <v>67</v>
      </c>
      <c r="C50" s="7"/>
      <c r="D50" s="4">
        <v>11</v>
      </c>
      <c r="E50" s="30">
        <f t="shared" si="0"/>
        <v>10332</v>
      </c>
      <c r="F50" s="31">
        <f t="shared" si="4"/>
        <v>10875</v>
      </c>
      <c r="H50" s="11">
        <v>870</v>
      </c>
    </row>
    <row r="51" spans="1:8" ht="15">
      <c r="A51" s="38"/>
      <c r="B51" s="7" t="s">
        <v>68</v>
      </c>
      <c r="C51" s="7"/>
      <c r="D51" s="4">
        <v>15</v>
      </c>
      <c r="E51" s="30">
        <f t="shared" si="0"/>
        <v>12457</v>
      </c>
      <c r="F51" s="31">
        <f t="shared" si="4"/>
        <v>13112.5</v>
      </c>
      <c r="H51" s="11">
        <v>1049</v>
      </c>
    </row>
    <row r="52" spans="1:8" ht="15">
      <c r="A52" s="38"/>
      <c r="B52" s="7" t="s">
        <v>69</v>
      </c>
      <c r="C52" s="7"/>
      <c r="D52" s="4" t="s">
        <v>7</v>
      </c>
      <c r="E52" s="30">
        <f t="shared" si="0"/>
        <v>14547</v>
      </c>
      <c r="F52" s="31">
        <f t="shared" si="4"/>
        <v>15312.5</v>
      </c>
      <c r="H52" s="11">
        <v>1225</v>
      </c>
    </row>
    <row r="53" spans="1:8" ht="15">
      <c r="A53" s="38"/>
      <c r="B53" s="7" t="s">
        <v>70</v>
      </c>
      <c r="C53" s="7"/>
      <c r="D53" s="4">
        <v>22</v>
      </c>
      <c r="E53" s="30">
        <f t="shared" si="0"/>
        <v>17338</v>
      </c>
      <c r="F53" s="31">
        <f t="shared" si="4"/>
        <v>18250</v>
      </c>
      <c r="H53" s="11">
        <v>1460</v>
      </c>
    </row>
    <row r="54" spans="1:8" ht="15">
      <c r="A54" s="38"/>
      <c r="B54" s="7" t="s">
        <v>71</v>
      </c>
      <c r="C54" s="7"/>
      <c r="D54" s="4">
        <v>30</v>
      </c>
      <c r="E54" s="30">
        <f t="shared" si="0"/>
        <v>20129</v>
      </c>
      <c r="F54" s="31">
        <f t="shared" si="4"/>
        <v>21187.5</v>
      </c>
      <c r="H54" s="11">
        <v>1695</v>
      </c>
    </row>
    <row r="55" spans="1:8" ht="15">
      <c r="A55" s="38"/>
      <c r="B55" s="7" t="s">
        <v>72</v>
      </c>
      <c r="C55" s="7"/>
      <c r="D55" s="4">
        <v>37</v>
      </c>
      <c r="E55" s="30">
        <f t="shared" si="0"/>
        <v>26790</v>
      </c>
      <c r="F55" s="31">
        <f t="shared" si="4"/>
        <v>28200</v>
      </c>
      <c r="H55" s="11">
        <v>2256</v>
      </c>
    </row>
    <row r="56" spans="1:8" ht="15">
      <c r="A56" s="38"/>
      <c r="B56" s="7" t="s">
        <v>73</v>
      </c>
      <c r="C56" s="7"/>
      <c r="D56" s="4">
        <v>45</v>
      </c>
      <c r="E56" s="30">
        <f t="shared" si="0"/>
        <v>29581</v>
      </c>
      <c r="F56" s="31">
        <f t="shared" si="4"/>
        <v>31137.5</v>
      </c>
      <c r="H56" s="11">
        <v>2491</v>
      </c>
    </row>
    <row r="57" spans="1:8" ht="15">
      <c r="A57" s="38"/>
      <c r="B57" s="7" t="s">
        <v>74</v>
      </c>
      <c r="C57" s="7"/>
      <c r="D57" s="4">
        <v>55</v>
      </c>
      <c r="E57" s="30">
        <f t="shared" si="0"/>
        <v>36825</v>
      </c>
      <c r="F57" s="31">
        <f t="shared" si="4"/>
        <v>38762.5</v>
      </c>
      <c r="H57" s="11">
        <v>3101</v>
      </c>
    </row>
    <row r="58" spans="1:8" ht="15">
      <c r="A58" s="38"/>
      <c r="B58" s="7" t="s">
        <v>75</v>
      </c>
      <c r="C58" s="7"/>
      <c r="D58" s="4">
        <v>75</v>
      </c>
      <c r="E58" s="30">
        <f t="shared" si="0"/>
        <v>40079</v>
      </c>
      <c r="F58" s="31">
        <f t="shared" si="4"/>
        <v>42187.5</v>
      </c>
      <c r="H58" s="11">
        <v>3375</v>
      </c>
    </row>
    <row r="59" spans="1:8" ht="15">
      <c r="A59" s="38"/>
      <c r="B59" s="7" t="s">
        <v>76</v>
      </c>
      <c r="C59" s="7"/>
      <c r="D59" s="4">
        <v>90</v>
      </c>
      <c r="E59" s="30">
        <f t="shared" si="0"/>
        <v>56312</v>
      </c>
      <c r="F59" s="31">
        <f t="shared" si="4"/>
        <v>59275</v>
      </c>
      <c r="H59" s="11">
        <v>4742</v>
      </c>
    </row>
    <row r="60" spans="1:8" ht="15">
      <c r="A60" s="38"/>
      <c r="B60" s="7" t="s">
        <v>77</v>
      </c>
      <c r="C60" s="7"/>
      <c r="D60" s="4">
        <v>110</v>
      </c>
      <c r="E60" s="30">
        <f t="shared" si="0"/>
        <v>61513</v>
      </c>
      <c r="F60" s="31">
        <f t="shared" si="4"/>
        <v>64750</v>
      </c>
      <c r="H60" s="11">
        <v>5180</v>
      </c>
    </row>
    <row r="61" spans="1:8" ht="15">
      <c r="A61" s="38"/>
      <c r="B61" s="7" t="s">
        <v>78</v>
      </c>
      <c r="C61" s="7"/>
      <c r="D61" s="4">
        <v>132</v>
      </c>
      <c r="E61" s="30">
        <f t="shared" si="0"/>
        <v>73673</v>
      </c>
      <c r="F61" s="31">
        <f t="shared" si="4"/>
        <v>77550</v>
      </c>
      <c r="H61" s="11">
        <v>6204</v>
      </c>
    </row>
    <row r="62" spans="1:8" ht="15.75" thickBot="1">
      <c r="A62" s="39"/>
      <c r="B62" s="12" t="s">
        <v>79</v>
      </c>
      <c r="C62" s="17"/>
      <c r="D62" s="13">
        <v>160</v>
      </c>
      <c r="E62" s="32">
        <f t="shared" si="0"/>
        <v>89942</v>
      </c>
      <c r="F62" s="34">
        <f t="shared" si="4"/>
        <v>94675</v>
      </c>
      <c r="H62" s="18">
        <v>7574</v>
      </c>
    </row>
    <row r="63" spans="1:8" ht="15">
      <c r="A63" s="56" t="s">
        <v>134</v>
      </c>
      <c r="B63" s="42" t="s">
        <v>138</v>
      </c>
      <c r="C63" s="43"/>
      <c r="D63" s="43"/>
      <c r="E63" s="43"/>
      <c r="F63" s="59"/>
      <c r="H63" s="2"/>
    </row>
    <row r="64" spans="1:8" ht="15">
      <c r="A64" s="38"/>
      <c r="B64" s="7" t="s">
        <v>95</v>
      </c>
      <c r="C64" s="7" t="s">
        <v>36</v>
      </c>
      <c r="D64" s="4" t="s">
        <v>2</v>
      </c>
      <c r="E64" s="30">
        <f t="shared" si="0"/>
        <v>5867</v>
      </c>
      <c r="F64" s="31">
        <f aca="true" t="shared" si="5" ref="F64:F85">H64*G$3</f>
        <v>6175</v>
      </c>
      <c r="H64" s="11">
        <v>494</v>
      </c>
    </row>
    <row r="65" spans="1:8" ht="15">
      <c r="A65" s="38"/>
      <c r="B65" s="7" t="s">
        <v>96</v>
      </c>
      <c r="C65" s="7" t="s">
        <v>37</v>
      </c>
      <c r="D65" s="4" t="s">
        <v>3</v>
      </c>
      <c r="E65" s="30">
        <f t="shared" si="0"/>
        <v>6199</v>
      </c>
      <c r="F65" s="31">
        <f t="shared" si="5"/>
        <v>6525</v>
      </c>
      <c r="H65" s="11">
        <v>522</v>
      </c>
    </row>
    <row r="66" spans="1:8" ht="15">
      <c r="A66" s="38"/>
      <c r="B66" s="7" t="s">
        <v>97</v>
      </c>
      <c r="C66" s="7" t="s">
        <v>38</v>
      </c>
      <c r="D66" s="4" t="s">
        <v>4</v>
      </c>
      <c r="E66" s="30">
        <f t="shared" si="0"/>
        <v>7078</v>
      </c>
      <c r="F66" s="31">
        <f t="shared" si="5"/>
        <v>7450</v>
      </c>
      <c r="H66" s="11">
        <v>596</v>
      </c>
    </row>
    <row r="67" spans="1:8" ht="15">
      <c r="A67" s="38"/>
      <c r="B67" s="7" t="s">
        <v>98</v>
      </c>
      <c r="C67" s="7" t="s">
        <v>39</v>
      </c>
      <c r="D67" s="4">
        <v>4</v>
      </c>
      <c r="E67" s="30">
        <f t="shared" si="0"/>
        <v>8135</v>
      </c>
      <c r="F67" s="31">
        <f t="shared" si="5"/>
        <v>8562.5</v>
      </c>
      <c r="H67" s="11">
        <v>685</v>
      </c>
    </row>
    <row r="68" spans="1:8" ht="15">
      <c r="A68" s="38"/>
      <c r="B68" s="7" t="s">
        <v>99</v>
      </c>
      <c r="C68" s="7" t="s">
        <v>40</v>
      </c>
      <c r="D68" s="4" t="s">
        <v>5</v>
      </c>
      <c r="E68" s="30">
        <f t="shared" si="0"/>
        <v>9275</v>
      </c>
      <c r="F68" s="31">
        <f t="shared" si="5"/>
        <v>9762.5</v>
      </c>
      <c r="H68" s="11">
        <v>781</v>
      </c>
    </row>
    <row r="69" spans="1:8" ht="15">
      <c r="A69" s="38"/>
      <c r="B69" s="7" t="s">
        <v>100</v>
      </c>
      <c r="C69" s="7" t="s">
        <v>41</v>
      </c>
      <c r="D69" s="4" t="s">
        <v>6</v>
      </c>
      <c r="E69" s="30">
        <f t="shared" si="0"/>
        <v>11543</v>
      </c>
      <c r="F69" s="31">
        <f t="shared" si="5"/>
        <v>12150</v>
      </c>
      <c r="H69" s="11">
        <v>972</v>
      </c>
    </row>
    <row r="70" spans="1:8" ht="15">
      <c r="A70" s="38"/>
      <c r="B70" s="7" t="s">
        <v>101</v>
      </c>
      <c r="C70" s="7" t="s">
        <v>42</v>
      </c>
      <c r="D70" s="4">
        <v>11</v>
      </c>
      <c r="E70" s="30">
        <f t="shared" si="0"/>
        <v>13870</v>
      </c>
      <c r="F70" s="31">
        <f t="shared" si="5"/>
        <v>14600</v>
      </c>
      <c r="H70" s="11">
        <v>1168</v>
      </c>
    </row>
    <row r="71" spans="1:8" ht="15">
      <c r="A71" s="38"/>
      <c r="B71" s="7" t="s">
        <v>102</v>
      </c>
      <c r="C71" s="7" t="s">
        <v>43</v>
      </c>
      <c r="D71" s="4">
        <v>15</v>
      </c>
      <c r="E71" s="30">
        <f t="shared" si="0"/>
        <v>16174</v>
      </c>
      <c r="F71" s="31">
        <f t="shared" si="5"/>
        <v>17025</v>
      </c>
      <c r="H71" s="11">
        <v>1362</v>
      </c>
    </row>
    <row r="72" spans="1:8" ht="15">
      <c r="A72" s="38"/>
      <c r="B72" s="7" t="s">
        <v>103</v>
      </c>
      <c r="C72" s="7" t="s">
        <v>44</v>
      </c>
      <c r="D72" s="4" t="s">
        <v>7</v>
      </c>
      <c r="E72" s="30">
        <f t="shared" si="0"/>
        <v>19297</v>
      </c>
      <c r="F72" s="31">
        <f t="shared" si="5"/>
        <v>20312.5</v>
      </c>
      <c r="H72" s="11">
        <v>1625</v>
      </c>
    </row>
    <row r="73" spans="1:8" ht="15">
      <c r="A73" s="38"/>
      <c r="B73" s="7" t="s">
        <v>104</v>
      </c>
      <c r="C73" s="7" t="s">
        <v>45</v>
      </c>
      <c r="D73" s="4">
        <v>22</v>
      </c>
      <c r="E73" s="30">
        <f t="shared" si="0"/>
        <v>22432</v>
      </c>
      <c r="F73" s="31">
        <f t="shared" si="5"/>
        <v>23612.5</v>
      </c>
      <c r="H73" s="11">
        <v>1889</v>
      </c>
    </row>
    <row r="74" spans="1:8" ht="15">
      <c r="A74" s="38"/>
      <c r="B74" s="7" t="s">
        <v>105</v>
      </c>
      <c r="C74" s="7" t="s">
        <v>46</v>
      </c>
      <c r="D74" s="4">
        <v>30</v>
      </c>
      <c r="E74" s="30">
        <f t="shared" si="0"/>
        <v>29510</v>
      </c>
      <c r="F74" s="31">
        <f t="shared" si="5"/>
        <v>31062.5</v>
      </c>
      <c r="H74" s="11">
        <v>2485</v>
      </c>
    </row>
    <row r="75" spans="1:8" ht="15">
      <c r="A75" s="38"/>
      <c r="B75" s="7" t="s">
        <v>106</v>
      </c>
      <c r="C75" s="7" t="s">
        <v>47</v>
      </c>
      <c r="D75" s="4">
        <v>37</v>
      </c>
      <c r="E75" s="30">
        <f t="shared" si="0"/>
        <v>32384</v>
      </c>
      <c r="F75" s="31">
        <f t="shared" si="5"/>
        <v>34087.5</v>
      </c>
      <c r="H75" s="11">
        <v>2727</v>
      </c>
    </row>
    <row r="76" spans="1:8" ht="15">
      <c r="A76" s="38"/>
      <c r="B76" s="7" t="s">
        <v>107</v>
      </c>
      <c r="C76" s="7" t="s">
        <v>48</v>
      </c>
      <c r="D76" s="4">
        <v>45</v>
      </c>
      <c r="E76" s="30">
        <f t="shared" si="0"/>
        <v>39414</v>
      </c>
      <c r="F76" s="31">
        <f t="shared" si="5"/>
        <v>41487.5</v>
      </c>
      <c r="H76" s="11">
        <v>3319</v>
      </c>
    </row>
    <row r="77" spans="1:8" ht="15">
      <c r="A77" s="38"/>
      <c r="B77" s="7" t="s">
        <v>108</v>
      </c>
      <c r="C77" s="7" t="s">
        <v>49</v>
      </c>
      <c r="D77" s="4">
        <v>55</v>
      </c>
      <c r="E77" s="30">
        <f t="shared" si="0"/>
        <v>42893</v>
      </c>
      <c r="F77" s="31">
        <f t="shared" si="5"/>
        <v>45150</v>
      </c>
      <c r="H77" s="11">
        <v>3612</v>
      </c>
    </row>
    <row r="78" spans="1:8" ht="15">
      <c r="A78" s="38"/>
      <c r="B78" s="7" t="s">
        <v>109</v>
      </c>
      <c r="C78" s="7" t="s">
        <v>50</v>
      </c>
      <c r="D78" s="4">
        <v>75</v>
      </c>
      <c r="E78" s="30">
        <f t="shared" si="0"/>
        <v>60183</v>
      </c>
      <c r="F78" s="31">
        <f t="shared" si="5"/>
        <v>63350</v>
      </c>
      <c r="H78" s="11">
        <v>5068</v>
      </c>
    </row>
    <row r="79" spans="1:8" ht="15">
      <c r="A79" s="38"/>
      <c r="B79" s="7" t="s">
        <v>110</v>
      </c>
      <c r="C79" s="7" t="s">
        <v>51</v>
      </c>
      <c r="D79" s="4">
        <v>90</v>
      </c>
      <c r="E79" s="30">
        <f t="shared" si="0"/>
        <v>64007</v>
      </c>
      <c r="F79" s="31">
        <f t="shared" si="5"/>
        <v>67375</v>
      </c>
      <c r="H79" s="11">
        <v>5390</v>
      </c>
    </row>
    <row r="80" spans="1:8" ht="14.25" customHeight="1">
      <c r="A80" s="38"/>
      <c r="B80" s="7" t="s">
        <v>111</v>
      </c>
      <c r="C80" s="7" t="s">
        <v>52</v>
      </c>
      <c r="D80" s="4">
        <v>110</v>
      </c>
      <c r="E80" s="30">
        <f t="shared" si="0"/>
        <v>78589</v>
      </c>
      <c r="F80" s="31">
        <f t="shared" si="5"/>
        <v>82725</v>
      </c>
      <c r="H80" s="11">
        <v>6618</v>
      </c>
    </row>
    <row r="81" spans="1:8" ht="14.25" customHeight="1">
      <c r="A81" s="38"/>
      <c r="B81" s="7" t="s">
        <v>112</v>
      </c>
      <c r="C81" s="7" t="s">
        <v>53</v>
      </c>
      <c r="D81" s="4">
        <v>132</v>
      </c>
      <c r="E81" s="30">
        <f t="shared" si="0"/>
        <v>98124</v>
      </c>
      <c r="F81" s="31">
        <f t="shared" si="5"/>
        <v>103287.5</v>
      </c>
      <c r="H81" s="11">
        <v>8263</v>
      </c>
    </row>
    <row r="82" spans="1:8" ht="15">
      <c r="A82" s="38"/>
      <c r="B82" s="7" t="s">
        <v>116</v>
      </c>
      <c r="C82" s="7"/>
      <c r="D82" s="4">
        <v>185</v>
      </c>
      <c r="E82" s="30">
        <f t="shared" si="0"/>
        <v>143534</v>
      </c>
      <c r="F82" s="31">
        <f t="shared" si="5"/>
        <v>151087.5</v>
      </c>
      <c r="H82" s="11">
        <v>12087</v>
      </c>
    </row>
    <row r="83" spans="1:8" ht="15">
      <c r="A83" s="38"/>
      <c r="B83" s="7" t="s">
        <v>117</v>
      </c>
      <c r="C83" s="7"/>
      <c r="D83" s="4">
        <v>220</v>
      </c>
      <c r="E83" s="30">
        <f>ROUNDUP(PRODUCT(F83,0.95),0)</f>
        <v>186082</v>
      </c>
      <c r="F83" s="31">
        <f t="shared" si="5"/>
        <v>195875</v>
      </c>
      <c r="H83" s="11">
        <v>15670</v>
      </c>
    </row>
    <row r="84" spans="1:8" ht="15">
      <c r="A84" s="38"/>
      <c r="B84" s="7" t="s">
        <v>118</v>
      </c>
      <c r="C84" s="7"/>
      <c r="D84" s="4">
        <v>315</v>
      </c>
      <c r="E84" s="30">
        <f>ROUNDUP(PRODUCT(F84,0.95),0)</f>
        <v>239685</v>
      </c>
      <c r="F84" s="31">
        <f t="shared" si="5"/>
        <v>252300</v>
      </c>
      <c r="H84" s="11">
        <v>20184</v>
      </c>
    </row>
    <row r="85" spans="1:8" ht="15.75" thickBot="1">
      <c r="A85" s="39"/>
      <c r="B85" s="19" t="s">
        <v>119</v>
      </c>
      <c r="C85" s="19"/>
      <c r="D85" s="13">
        <v>400</v>
      </c>
      <c r="E85" s="32">
        <f>ROUNDUP(PRODUCT(F85,0.95),0)</f>
        <v>310033</v>
      </c>
      <c r="F85" s="34">
        <f t="shared" si="5"/>
        <v>326350</v>
      </c>
      <c r="H85" s="14">
        <v>26108</v>
      </c>
    </row>
  </sheetData>
  <sheetProtection/>
  <mergeCells count="21">
    <mergeCell ref="E46:F46"/>
    <mergeCell ref="A2:C2"/>
    <mergeCell ref="A4:A14"/>
    <mergeCell ref="D2:D3"/>
    <mergeCell ref="A48:A62"/>
    <mergeCell ref="A63:A85"/>
    <mergeCell ref="A46:C46"/>
    <mergeCell ref="A47:B47"/>
    <mergeCell ref="B63:F63"/>
    <mergeCell ref="B48:F48"/>
    <mergeCell ref="D46:D47"/>
    <mergeCell ref="A15:A28"/>
    <mergeCell ref="E2:F2"/>
    <mergeCell ref="B21:F21"/>
    <mergeCell ref="A29:A45"/>
    <mergeCell ref="B4:F4"/>
    <mergeCell ref="B29:F29"/>
    <mergeCell ref="B35:F35"/>
    <mergeCell ref="B15:F15"/>
    <mergeCell ref="B10:F10"/>
    <mergeCell ref="A3:B3"/>
  </mergeCells>
  <printOptions/>
  <pageMargins left="0.66" right="0.2362204724409449" top="1.062992125984252" bottom="0.2362204724409449" header="0.15748031496062992" footer="0.2362204724409449"/>
  <pageSetup horizontalDpi="1200" verticalDpi="1200" orientation="portrait" paperSize="9" scale="96" r:id="rId1"/>
  <headerFooter>
    <oddHeader>&amp;L17.10.2013&amp;R&amp;"Times New Roman,обычный"&amp;10ООО "Элтех Украина"
(044) 498-16-48, 451-89-37 
www.hitachi-ukr.com.ua
eltech.ukraine@ukr.net
Skype: hitachi_ukraine</oddHeader>
    <oddFooter>&amp;R&amp;10&amp;P из &amp;N</oddFooter>
  </headerFooter>
  <rowBreaks count="1" manualBreakCount="1">
    <brk id="4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Андрей</cp:lastModifiedBy>
  <cp:lastPrinted>2013-10-17T11:47:51Z</cp:lastPrinted>
  <dcterms:created xsi:type="dcterms:W3CDTF">2010-02-24T09:28:14Z</dcterms:created>
  <dcterms:modified xsi:type="dcterms:W3CDTF">2014-02-18T16:57:47Z</dcterms:modified>
  <cp:category/>
  <cp:version/>
  <cp:contentType/>
  <cp:contentStatus/>
</cp:coreProperties>
</file>